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40.3.50\ceic\REQUISITS\2021\"/>
    </mc:Choice>
  </mc:AlternateContent>
  <bookViews>
    <workbookView xWindow="0" yWindow="0" windowWidth="28800" windowHeight="12435"/>
  </bookViews>
  <sheets>
    <sheet name="Memòriaeconòmica_cast" sheetId="3" r:id="rId1"/>
    <sheet name="Memòriaeconòmica_cat" sheetId="1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G23" i="1" s="1"/>
  <c r="E22" i="1"/>
  <c r="G22" i="1" s="1"/>
  <c r="E21" i="1"/>
  <c r="G21" i="1" s="1"/>
  <c r="E20" i="1"/>
  <c r="G20" i="1" s="1"/>
  <c r="E19" i="1"/>
  <c r="E23" i="3"/>
  <c r="G23" i="3" s="1"/>
  <c r="E22" i="3"/>
  <c r="G22" i="3" s="1"/>
  <c r="E21" i="3"/>
  <c r="G21" i="3" s="1"/>
  <c r="E20" i="3"/>
  <c r="G20" i="3" s="1"/>
  <c r="E19" i="3"/>
  <c r="G19" i="3" s="1"/>
  <c r="E13" i="3" l="1"/>
  <c r="G13" i="3" s="1"/>
  <c r="G14" i="3" s="1"/>
  <c r="E13" i="1"/>
  <c r="E29" i="1" s="1"/>
  <c r="G19" i="1"/>
  <c r="E18" i="3" l="1"/>
  <c r="E24" i="3" s="1"/>
  <c r="G24" i="3" s="1"/>
  <c r="E29" i="3"/>
  <c r="G29" i="3" s="1"/>
  <c r="E14" i="3"/>
  <c r="G13" i="1"/>
  <c r="G14" i="1" s="1"/>
  <c r="E14" i="1"/>
  <c r="E18" i="1"/>
  <c r="E24" i="1" s="1"/>
  <c r="E31" i="1"/>
  <c r="G29" i="1"/>
  <c r="G31" i="1" s="1"/>
  <c r="G18" i="3" l="1"/>
  <c r="G25" i="3" s="1"/>
  <c r="E31" i="3"/>
  <c r="G18" i="1"/>
  <c r="G24" i="1"/>
  <c r="E25" i="1"/>
  <c r="E25" i="3"/>
  <c r="G25" i="1" l="1"/>
  <c r="G33" i="1" s="1"/>
</calcChain>
</file>

<file path=xl/sharedStrings.xml><?xml version="1.0" encoding="utf-8"?>
<sst xmlns="http://schemas.openxmlformats.org/spreadsheetml/2006/main" count="94" uniqueCount="57">
  <si>
    <t>Farmàcia</t>
  </si>
  <si>
    <t>TOTAL</t>
  </si>
  <si>
    <t>Servei</t>
  </si>
  <si>
    <t>Prestació</t>
  </si>
  <si>
    <t>Quantitat</t>
  </si>
  <si>
    <t>Import unitari</t>
  </si>
  <si>
    <t>%</t>
  </si>
  <si>
    <t>Import total</t>
  </si>
  <si>
    <t>Preparació i dispensació</t>
  </si>
  <si>
    <t>Anatomia patològica</t>
  </si>
  <si>
    <t>Biòpsia</t>
  </si>
  <si>
    <t>Infermeria</t>
  </si>
  <si>
    <t>ECG</t>
  </si>
  <si>
    <t>Diagnòstic per la imatge</t>
  </si>
  <si>
    <t>Laboratori</t>
  </si>
  <si>
    <t>Proba embaràs</t>
  </si>
  <si>
    <t>Costos indirectes</t>
  </si>
  <si>
    <t>Equip investigador</t>
  </si>
  <si>
    <t>MEMÒRIA ECONÒMICA</t>
  </si>
  <si>
    <t>Codi</t>
  </si>
  <si>
    <t>Num. EudraCT:</t>
  </si>
  <si>
    <t>Import s/overhead</t>
  </si>
  <si>
    <t>Quantitat de pacients:</t>
  </si>
  <si>
    <t>Determinacions</t>
  </si>
  <si>
    <t>Gestió contracte</t>
  </si>
  <si>
    <t>TAC</t>
  </si>
  <si>
    <t>EQUIPO INVESTIGADOR</t>
  </si>
  <si>
    <t>Titol:</t>
  </si>
  <si>
    <t>TOTAL EQUIP INVESTIGADOR</t>
  </si>
  <si>
    <t>TOTAL FUNDACIÓ INSTITUT D'INVESTIGACIÓ SANITARIA PERE VIRGILI</t>
  </si>
  <si>
    <t>FUNDACIÓ INSTITUT D'INVESTIGACIÓ SANITARIA PERE VIRGILI</t>
  </si>
  <si>
    <t>EQUIP INVESTIGADOR</t>
  </si>
  <si>
    <t>Título</t>
  </si>
  <si>
    <t>Código</t>
  </si>
  <si>
    <t>Cantidad de pacientes:</t>
  </si>
  <si>
    <t>Servicio</t>
  </si>
  <si>
    <t>Prestación</t>
  </si>
  <si>
    <t>Importe s/overhead</t>
  </si>
  <si>
    <t>Cantidad</t>
  </si>
  <si>
    <t>Importe unitario</t>
  </si>
  <si>
    <t>Importe total</t>
  </si>
  <si>
    <t>Equipo investigador</t>
  </si>
  <si>
    <t>TOTAL EQUIPO INVESTIGADOR</t>
  </si>
  <si>
    <t>Farmácia</t>
  </si>
  <si>
    <t>Anatomía patológica</t>
  </si>
  <si>
    <t>Enfermeria</t>
  </si>
  <si>
    <t>Diagnòstico por la imagen</t>
  </si>
  <si>
    <t>Laboratorio</t>
  </si>
  <si>
    <t>Preparación y dispensación</t>
  </si>
  <si>
    <t>Biópsia</t>
  </si>
  <si>
    <t>Determinaciones</t>
  </si>
  <si>
    <t>Prueba embarazo</t>
  </si>
  <si>
    <t>Costes indirectos</t>
  </si>
  <si>
    <t>Gestión contrato</t>
  </si>
  <si>
    <t>Import c/overhead</t>
  </si>
  <si>
    <t xml:space="preserve">Firma IP: </t>
  </si>
  <si>
    <r>
      <t xml:space="preserve">Para cumplimentar la memoria económica por favor contacta con:                                                                                                                                                                                                             </t>
    </r>
    <r>
      <rPr>
        <i/>
        <sz val="11"/>
        <color theme="4" tint="-0.249977111117893"/>
        <rFont val="Calibri"/>
        <family val="2"/>
        <scheme val="minor"/>
      </rPr>
      <t>clinicaltrials@iispv.cat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</si>
</sst>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44" fontId="0" fillId="0" borderId="0" xfId="0" applyNumberFormat="1"/>
    <xf numFmtId="0" fontId="0" fillId="0" borderId="0" xfId="0" applyAlignment="1">
      <alignment horizontal="right"/>
    </xf>
    <xf numFmtId="10" fontId="0" fillId="0" borderId="0" xfId="2" applyNumberFormat="1" applyFont="1"/>
    <xf numFmtId="0" fontId="0" fillId="0" borderId="0" xfId="0" applyAlignment="1">
      <alignment horizontal="center"/>
    </xf>
    <xf numFmtId="0" fontId="4" fillId="0" borderId="0" xfId="0" applyFont="1" applyBorder="1"/>
    <xf numFmtId="0" fontId="0" fillId="0" borderId="0" xfId="0" applyAlignment="1">
      <alignment horizontal="left"/>
    </xf>
    <xf numFmtId="0" fontId="4" fillId="0" borderId="0" xfId="0" applyFont="1" applyFill="1"/>
    <xf numFmtId="44" fontId="4" fillId="0" borderId="0" xfId="1" applyFont="1" applyFill="1"/>
    <xf numFmtId="9" fontId="4" fillId="0" borderId="0" xfId="2" applyFont="1" applyFill="1"/>
    <xf numFmtId="0" fontId="0" fillId="0" borderId="0" xfId="0" applyFill="1"/>
    <xf numFmtId="44" fontId="4" fillId="0" borderId="0" xfId="1" applyFont="1" applyFill="1" applyAlignment="1">
      <alignment horizontal="right"/>
    </xf>
    <xf numFmtId="44" fontId="4" fillId="0" borderId="0" xfId="1" applyFont="1" applyFill="1" applyAlignment="1">
      <alignment horizontal="center"/>
    </xf>
    <xf numFmtId="0" fontId="2" fillId="5" borderId="0" xfId="0" applyFont="1" applyFill="1"/>
    <xf numFmtId="44" fontId="2" fillId="5" borderId="0" xfId="1" applyFont="1" applyFill="1"/>
    <xf numFmtId="0" fontId="2" fillId="5" borderId="0" xfId="0" applyFont="1" applyFill="1" applyAlignment="1">
      <alignment horizontal="center"/>
    </xf>
    <xf numFmtId="0" fontId="0" fillId="0" borderId="0" xfId="0" applyAlignment="1">
      <alignment vertical="top"/>
    </xf>
    <xf numFmtId="0" fontId="7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ont="1"/>
    <xf numFmtId="0" fontId="3" fillId="4" borderId="1" xfId="0" applyFont="1" applyFill="1" applyBorder="1"/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/>
    <xf numFmtId="0" fontId="5" fillId="2" borderId="4" xfId="0" applyFont="1" applyFill="1" applyBorder="1" applyAlignment="1">
      <alignment vertical="top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/>
    </xf>
    <xf numFmtId="9" fontId="5" fillId="2" borderId="0" xfId="2" applyFont="1" applyFill="1" applyBorder="1" applyAlignment="1">
      <alignment horizontal="center" vertical="top"/>
    </xf>
    <xf numFmtId="0" fontId="0" fillId="0" borderId="4" xfId="0" applyBorder="1"/>
    <xf numFmtId="0" fontId="0" fillId="0" borderId="0" xfId="0" applyBorder="1" applyAlignment="1">
      <alignment horizontal="center"/>
    </xf>
    <xf numFmtId="44" fontId="0" fillId="0" borderId="0" xfId="1" applyFont="1" applyBorder="1"/>
    <xf numFmtId="44" fontId="0" fillId="0" borderId="5" xfId="1" applyFont="1" applyBorder="1"/>
    <xf numFmtId="0" fontId="0" fillId="3" borderId="6" xfId="0" applyFont="1" applyFill="1" applyBorder="1"/>
    <xf numFmtId="0" fontId="0" fillId="3" borderId="7" xfId="0" applyFont="1" applyFill="1" applyBorder="1"/>
    <xf numFmtId="44" fontId="0" fillId="3" borderId="7" xfId="1" applyFont="1" applyFill="1" applyBorder="1" applyAlignment="1">
      <alignment horizontal="right"/>
    </xf>
    <xf numFmtId="44" fontId="0" fillId="3" borderId="7" xfId="1" applyFont="1" applyFill="1" applyBorder="1"/>
    <xf numFmtId="9" fontId="0" fillId="3" borderId="7" xfId="2" applyFont="1" applyFill="1" applyBorder="1" applyAlignment="1">
      <alignment horizontal="center"/>
    </xf>
    <xf numFmtId="44" fontId="0" fillId="3" borderId="8" xfId="1" applyFont="1" applyFill="1" applyBorder="1"/>
    <xf numFmtId="0" fontId="4" fillId="0" borderId="4" xfId="0" applyFont="1" applyBorder="1"/>
    <xf numFmtId="0" fontId="4" fillId="0" borderId="0" xfId="0" applyFont="1" applyBorder="1" applyAlignment="1">
      <alignment horizontal="center"/>
    </xf>
    <xf numFmtId="9" fontId="4" fillId="0" borderId="0" xfId="2" applyFont="1" applyBorder="1" applyAlignment="1">
      <alignment horizontal="center"/>
    </xf>
    <xf numFmtId="44" fontId="4" fillId="0" borderId="0" xfId="1" applyFont="1" applyBorder="1"/>
    <xf numFmtId="0" fontId="0" fillId="0" borderId="0" xfId="0" applyBorder="1"/>
    <xf numFmtId="44" fontId="4" fillId="0" borderId="5" xfId="1" applyFont="1" applyBorder="1"/>
    <xf numFmtId="44" fontId="0" fillId="3" borderId="7" xfId="0" applyNumberFormat="1" applyFont="1" applyFill="1" applyBorder="1"/>
    <xf numFmtId="44" fontId="5" fillId="2" borderId="0" xfId="1" applyFont="1" applyFill="1" applyBorder="1" applyAlignment="1">
      <alignment horizontal="center" vertical="top" wrapText="1"/>
    </xf>
    <xf numFmtId="44" fontId="5" fillId="2" borderId="5" xfId="1" applyFont="1" applyFill="1" applyBorder="1" applyAlignment="1">
      <alignment horizontal="right" vertical="top"/>
    </xf>
    <xf numFmtId="0" fontId="7" fillId="0" borderId="0" xfId="0" applyFont="1" applyFill="1" applyAlignment="1">
      <alignment horizontal="right"/>
    </xf>
    <xf numFmtId="0" fontId="0" fillId="4" borderId="3" xfId="0" applyFill="1" applyBorder="1" applyAlignment="1">
      <alignment horizontal="right"/>
    </xf>
    <xf numFmtId="44" fontId="0" fillId="0" borderId="5" xfId="1" applyFont="1" applyBorder="1" applyAlignment="1">
      <alignment horizontal="right"/>
    </xf>
    <xf numFmtId="44" fontId="0" fillId="3" borderId="8" xfId="1" applyFont="1" applyFill="1" applyBorder="1" applyAlignment="1">
      <alignment horizontal="right"/>
    </xf>
    <xf numFmtId="9" fontId="4" fillId="0" borderId="0" xfId="2" applyFont="1" applyFill="1" applyAlignment="1">
      <alignment horizontal="right"/>
    </xf>
    <xf numFmtId="44" fontId="4" fillId="0" borderId="5" xfId="1" applyFont="1" applyBorder="1" applyAlignment="1">
      <alignment horizontal="right"/>
    </xf>
    <xf numFmtId="44" fontId="2" fillId="5" borderId="0" xfId="1" applyFont="1" applyFill="1" applyAlignment="1">
      <alignment horizontal="right"/>
    </xf>
    <xf numFmtId="0" fontId="0" fillId="4" borderId="2" xfId="0" applyFill="1" applyBorder="1" applyAlignment="1">
      <alignment horizontal="right"/>
    </xf>
    <xf numFmtId="44" fontId="5" fillId="2" borderId="0" xfId="1" applyFont="1" applyFill="1" applyBorder="1" applyAlignment="1">
      <alignment horizontal="right" vertical="top"/>
    </xf>
    <xf numFmtId="44" fontId="0" fillId="0" borderId="0" xfId="1" applyFont="1" applyBorder="1" applyAlignment="1">
      <alignment horizontal="right"/>
    </xf>
    <xf numFmtId="44" fontId="4" fillId="0" borderId="0" xfId="1" applyFont="1" applyBorder="1" applyAlignment="1">
      <alignment horizontal="right"/>
    </xf>
    <xf numFmtId="0" fontId="0" fillId="0" borderId="0" xfId="0" applyBorder="1" applyAlignment="1">
      <alignment horizontal="right"/>
    </xf>
    <xf numFmtId="44" fontId="0" fillId="3" borderId="7" xfId="0" applyNumberFormat="1" applyFont="1" applyFill="1" applyBorder="1" applyAlignment="1">
      <alignment horizontal="right"/>
    </xf>
    <xf numFmtId="44" fontId="2" fillId="6" borderId="0" xfId="1" applyFont="1" applyFill="1"/>
    <xf numFmtId="44" fontId="2" fillId="6" borderId="0" xfId="1" applyFont="1" applyFill="1" applyAlignment="1">
      <alignment horizontal="right"/>
    </xf>
    <xf numFmtId="0" fontId="2" fillId="5" borderId="0" xfId="0" applyFont="1" applyFill="1" applyAlignment="1">
      <alignment horizontal="center"/>
    </xf>
    <xf numFmtId="0" fontId="0" fillId="0" borderId="0" xfId="0" applyAlignment="1">
      <alignment horizontal="justify" wrapText="1"/>
    </xf>
    <xf numFmtId="0" fontId="3" fillId="0" borderId="9" xfId="0" applyFont="1" applyBorder="1" applyAlignment="1">
      <alignment horizontal="left" vertical="top"/>
    </xf>
    <xf numFmtId="0" fontId="8" fillId="0" borderId="9" xfId="0" applyFont="1" applyBorder="1" applyAlignment="1">
      <alignment horizontal="center" vertical="top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16" zoomScale="130" zoomScaleNormal="130" workbookViewId="0">
      <selection activeCell="A16" sqref="A16"/>
    </sheetView>
  </sheetViews>
  <sheetFormatPr baseColWidth="10" defaultRowHeight="15" x14ac:dyDescent="0.25"/>
  <cols>
    <col min="1" max="1" width="22.140625" customWidth="1"/>
    <col min="2" max="2" width="20.42578125" customWidth="1"/>
    <col min="3" max="3" width="12.140625" customWidth="1"/>
    <col min="4" max="4" width="8.5703125" style="4" customWidth="1"/>
    <col min="5" max="5" width="16.28515625" customWidth="1"/>
    <col min="6" max="6" width="4.5703125" style="4" hidden="1" customWidth="1"/>
    <col min="7" max="7" width="17" bestFit="1" customWidth="1"/>
    <col min="8" max="8" width="11.140625" bestFit="1" customWidth="1"/>
  </cols>
  <sheetData>
    <row r="1" spans="1:10" x14ac:dyDescent="0.25">
      <c r="A1" s="64" t="s">
        <v>18</v>
      </c>
      <c r="B1" s="64"/>
      <c r="C1" s="64"/>
      <c r="D1" s="64"/>
      <c r="E1" s="64"/>
      <c r="F1" s="64"/>
      <c r="G1" s="64"/>
    </row>
    <row r="2" spans="1:10" s="18" customFormat="1" x14ac:dyDescent="0.25">
      <c r="A2" s="17"/>
      <c r="B2" s="17"/>
      <c r="C2" s="17"/>
      <c r="D2" s="17"/>
      <c r="E2" s="17"/>
      <c r="F2" s="17"/>
      <c r="G2" s="17"/>
    </row>
    <row r="3" spans="1:10" ht="58.5" customHeight="1" x14ac:dyDescent="0.25">
      <c r="A3" s="16" t="s">
        <v>32</v>
      </c>
      <c r="B3" s="65"/>
      <c r="C3" s="65"/>
      <c r="D3" s="65"/>
      <c r="E3" s="65"/>
      <c r="F3" s="65"/>
      <c r="G3" s="65"/>
      <c r="H3" s="67" t="s">
        <v>56</v>
      </c>
      <c r="I3" s="67"/>
      <c r="J3" s="67"/>
    </row>
    <row r="4" spans="1:10" x14ac:dyDescent="0.25">
      <c r="H4" s="67"/>
      <c r="I4" s="67"/>
      <c r="J4" s="67"/>
    </row>
    <row r="5" spans="1:10" x14ac:dyDescent="0.25">
      <c r="A5" t="s">
        <v>33</v>
      </c>
      <c r="H5" s="67"/>
      <c r="I5" s="67"/>
      <c r="J5" s="67"/>
    </row>
    <row r="6" spans="1:10" x14ac:dyDescent="0.25">
      <c r="A6" t="s">
        <v>20</v>
      </c>
    </row>
    <row r="7" spans="1:10" x14ac:dyDescent="0.25">
      <c r="A7" t="s">
        <v>34</v>
      </c>
      <c r="B7" s="6"/>
    </row>
    <row r="8" spans="1:10" x14ac:dyDescent="0.25">
      <c r="B8" s="6"/>
    </row>
    <row r="9" spans="1:10" x14ac:dyDescent="0.25">
      <c r="B9" s="6"/>
    </row>
    <row r="11" spans="1:10" x14ac:dyDescent="0.25">
      <c r="A11" s="21" t="s">
        <v>26</v>
      </c>
      <c r="B11" s="22"/>
      <c r="C11" s="22"/>
      <c r="D11" s="23"/>
      <c r="E11" s="22"/>
      <c r="F11" s="23"/>
      <c r="G11" s="24"/>
    </row>
    <row r="12" spans="1:10" s="16" customFormat="1" ht="25.5" x14ac:dyDescent="0.25">
      <c r="A12" s="25" t="s">
        <v>35</v>
      </c>
      <c r="B12" s="26" t="s">
        <v>36</v>
      </c>
      <c r="C12" s="27" t="s">
        <v>37</v>
      </c>
      <c r="D12" s="28" t="s">
        <v>38</v>
      </c>
      <c r="E12" s="47" t="s">
        <v>39</v>
      </c>
      <c r="F12" s="29" t="s">
        <v>6</v>
      </c>
      <c r="G12" s="48" t="s">
        <v>40</v>
      </c>
    </row>
    <row r="13" spans="1:10" x14ac:dyDescent="0.25">
      <c r="A13" s="30"/>
      <c r="B13" s="5" t="s">
        <v>41</v>
      </c>
      <c r="C13" s="5"/>
      <c r="D13" s="31"/>
      <c r="E13" s="32">
        <f>((E33/1.25)-E19-E20-E21-E22-E23)/1.05</f>
        <v>0</v>
      </c>
      <c r="F13" s="31"/>
      <c r="G13" s="33">
        <f>+E13*$B$7</f>
        <v>0</v>
      </c>
    </row>
    <row r="14" spans="1:10" s="20" customFormat="1" x14ac:dyDescent="0.25">
      <c r="A14" s="34"/>
      <c r="B14" s="35"/>
      <c r="C14" s="35"/>
      <c r="D14" s="36" t="s">
        <v>42</v>
      </c>
      <c r="E14" s="37">
        <f>+E13</f>
        <v>0</v>
      </c>
      <c r="F14" s="38"/>
      <c r="G14" s="39">
        <f>SUM(G13)</f>
        <v>0</v>
      </c>
    </row>
    <row r="15" spans="1:10" s="10" customFormat="1" x14ac:dyDescent="0.25">
      <c r="A15" s="7"/>
      <c r="B15" s="7"/>
      <c r="C15" s="7"/>
      <c r="D15" s="19"/>
      <c r="E15" s="8"/>
      <c r="F15" s="12"/>
      <c r="G15" s="9"/>
    </row>
    <row r="16" spans="1:10" x14ac:dyDescent="0.25">
      <c r="A16" s="21"/>
      <c r="B16" s="22"/>
      <c r="C16" s="22"/>
      <c r="D16" s="23"/>
      <c r="E16" s="22"/>
      <c r="F16" s="23"/>
      <c r="G16" s="24"/>
    </row>
    <row r="17" spans="1:8" s="16" customFormat="1" ht="25.5" x14ac:dyDescent="0.25">
      <c r="A17" s="25" t="s">
        <v>35</v>
      </c>
      <c r="B17" s="26" t="s">
        <v>36</v>
      </c>
      <c r="C17" s="27" t="s">
        <v>37</v>
      </c>
      <c r="D17" s="28" t="s">
        <v>38</v>
      </c>
      <c r="E17" s="47" t="s">
        <v>39</v>
      </c>
      <c r="F17" s="29" t="s">
        <v>6</v>
      </c>
      <c r="G17" s="48" t="s">
        <v>40</v>
      </c>
    </row>
    <row r="18" spans="1:8" x14ac:dyDescent="0.25">
      <c r="A18" s="40" t="s">
        <v>43</v>
      </c>
      <c r="B18" s="5" t="s">
        <v>48</v>
      </c>
      <c r="C18" s="5"/>
      <c r="D18" s="41"/>
      <c r="E18" s="32">
        <f>+E13*5%</f>
        <v>0</v>
      </c>
      <c r="F18" s="42">
        <v>0.05</v>
      </c>
      <c r="G18" s="33">
        <f t="shared" ref="G18:G24" si="0">+E18*$B$7</f>
        <v>0</v>
      </c>
    </row>
    <row r="19" spans="1:8" x14ac:dyDescent="0.25">
      <c r="A19" s="40" t="s">
        <v>44</v>
      </c>
      <c r="B19" s="5" t="s">
        <v>49</v>
      </c>
      <c r="C19" s="43">
        <v>0</v>
      </c>
      <c r="D19" s="41">
        <v>0</v>
      </c>
      <c r="E19" s="43">
        <f>+C19*D19*80%</f>
        <v>0</v>
      </c>
      <c r="F19" s="42"/>
      <c r="G19" s="33">
        <f t="shared" si="0"/>
        <v>0</v>
      </c>
    </row>
    <row r="20" spans="1:8" x14ac:dyDescent="0.25">
      <c r="A20" s="40" t="s">
        <v>45</v>
      </c>
      <c r="B20" s="5" t="s">
        <v>12</v>
      </c>
      <c r="C20" s="43">
        <v>0</v>
      </c>
      <c r="D20" s="41">
        <v>0</v>
      </c>
      <c r="E20" s="43">
        <f>+C20*D20*80%</f>
        <v>0</v>
      </c>
      <c r="F20" s="42"/>
      <c r="G20" s="33">
        <f t="shared" si="0"/>
        <v>0</v>
      </c>
    </row>
    <row r="21" spans="1:8" x14ac:dyDescent="0.25">
      <c r="A21" s="40" t="s">
        <v>46</v>
      </c>
      <c r="B21" s="5" t="s">
        <v>25</v>
      </c>
      <c r="C21" s="43">
        <v>0</v>
      </c>
      <c r="D21" s="41">
        <v>0</v>
      </c>
      <c r="E21" s="43">
        <f>+C21*D21*80%</f>
        <v>0</v>
      </c>
      <c r="F21" s="42"/>
      <c r="G21" s="33">
        <f t="shared" si="0"/>
        <v>0</v>
      </c>
    </row>
    <row r="22" spans="1:8" x14ac:dyDescent="0.25">
      <c r="A22" s="40" t="s">
        <v>47</v>
      </c>
      <c r="B22" s="5" t="s">
        <v>50</v>
      </c>
      <c r="C22" s="5"/>
      <c r="D22" s="41">
        <v>0</v>
      </c>
      <c r="E22" s="43">
        <f>+C22*D22*80%</f>
        <v>0</v>
      </c>
      <c r="F22" s="42"/>
      <c r="G22" s="33">
        <f t="shared" si="0"/>
        <v>0</v>
      </c>
      <c r="H22" s="1"/>
    </row>
    <row r="23" spans="1:8" x14ac:dyDescent="0.25">
      <c r="A23" s="30"/>
      <c r="B23" s="5" t="s">
        <v>51</v>
      </c>
      <c r="C23" s="43">
        <v>0</v>
      </c>
      <c r="D23" s="41">
        <v>0</v>
      </c>
      <c r="E23" s="43">
        <f>+C23*D23*80%</f>
        <v>0</v>
      </c>
      <c r="F23" s="42"/>
      <c r="G23" s="33">
        <f t="shared" si="0"/>
        <v>0</v>
      </c>
      <c r="H23" s="1"/>
    </row>
    <row r="24" spans="1:8" x14ac:dyDescent="0.25">
      <c r="A24" s="40"/>
      <c r="B24" s="5" t="s">
        <v>52</v>
      </c>
      <c r="C24" s="5"/>
      <c r="D24" s="41"/>
      <c r="E24" s="32">
        <f>(E18+E19+E20+E21+E22+E23)*25%</f>
        <v>0</v>
      </c>
      <c r="F24" s="42">
        <v>0.25</v>
      </c>
      <c r="G24" s="33">
        <f t="shared" si="0"/>
        <v>0</v>
      </c>
    </row>
    <row r="25" spans="1:8" s="20" customFormat="1" x14ac:dyDescent="0.25">
      <c r="A25" s="34"/>
      <c r="B25" s="35"/>
      <c r="C25" s="35"/>
      <c r="D25" s="36"/>
      <c r="E25" s="37">
        <f>SUM(E18:E24)</f>
        <v>0</v>
      </c>
      <c r="F25" s="38"/>
      <c r="G25" s="39">
        <f>SUM(G18:G24)</f>
        <v>0</v>
      </c>
    </row>
    <row r="26" spans="1:8" s="10" customFormat="1" x14ac:dyDescent="0.25">
      <c r="A26" s="7"/>
      <c r="B26" s="7"/>
      <c r="C26" s="7"/>
      <c r="D26" s="19"/>
      <c r="E26" s="11"/>
      <c r="F26" s="12"/>
      <c r="G26" s="9"/>
    </row>
    <row r="27" spans="1:8" x14ac:dyDescent="0.25">
      <c r="A27" s="21" t="s">
        <v>30</v>
      </c>
      <c r="B27" s="22"/>
      <c r="C27" s="22"/>
      <c r="D27" s="23"/>
      <c r="E27" s="22"/>
      <c r="F27" s="23"/>
      <c r="G27" s="24"/>
    </row>
    <row r="28" spans="1:8" s="16" customFormat="1" ht="25.5" x14ac:dyDescent="0.25">
      <c r="A28" s="25" t="s">
        <v>35</v>
      </c>
      <c r="B28" s="26" t="s">
        <v>36</v>
      </c>
      <c r="C28" s="27" t="s">
        <v>37</v>
      </c>
      <c r="D28" s="28" t="s">
        <v>38</v>
      </c>
      <c r="E28" s="47" t="s">
        <v>39</v>
      </c>
      <c r="F28" s="29" t="s">
        <v>6</v>
      </c>
      <c r="G28" s="48" t="s">
        <v>40</v>
      </c>
    </row>
    <row r="29" spans="1:8" x14ac:dyDescent="0.25">
      <c r="A29" s="40"/>
      <c r="B29" s="5" t="s">
        <v>52</v>
      </c>
      <c r="C29" s="5"/>
      <c r="D29" s="41"/>
      <c r="E29" s="32">
        <f>+E13*25%</f>
        <v>0</v>
      </c>
      <c r="F29" s="42">
        <v>0.25</v>
      </c>
      <c r="G29" s="33">
        <f>+E29*$B$7</f>
        <v>0</v>
      </c>
    </row>
    <row r="30" spans="1:8" x14ac:dyDescent="0.25">
      <c r="A30" s="40"/>
      <c r="B30" s="5" t="s">
        <v>53</v>
      </c>
      <c r="C30" s="5"/>
      <c r="D30" s="41"/>
      <c r="E30" s="44"/>
      <c r="F30" s="42"/>
      <c r="G30" s="45">
        <v>0</v>
      </c>
    </row>
    <row r="31" spans="1:8" s="20" customFormat="1" x14ac:dyDescent="0.25">
      <c r="A31" s="34"/>
      <c r="B31" s="35"/>
      <c r="C31" s="35"/>
      <c r="D31" s="36" t="s">
        <v>29</v>
      </c>
      <c r="E31" s="46">
        <f>+E29+E30</f>
        <v>0</v>
      </c>
      <c r="F31" s="38"/>
      <c r="G31" s="39">
        <v>0</v>
      </c>
    </row>
    <row r="33" spans="1:8" x14ac:dyDescent="0.25">
      <c r="A33" s="13"/>
      <c r="B33" s="13"/>
      <c r="C33" s="13"/>
      <c r="D33" s="15" t="s">
        <v>1</v>
      </c>
      <c r="E33" s="62">
        <v>0</v>
      </c>
      <c r="F33" s="15"/>
      <c r="G33" s="14">
        <v>0</v>
      </c>
      <c r="H33" s="3"/>
    </row>
    <row r="36" spans="1:8" x14ac:dyDescent="0.25">
      <c r="A36" s="66" t="s">
        <v>55</v>
      </c>
      <c r="B36" s="66"/>
      <c r="C36" s="66"/>
    </row>
    <row r="37" spans="1:8" x14ac:dyDescent="0.25">
      <c r="A37" s="66"/>
      <c r="B37" s="66"/>
      <c r="C37" s="66"/>
    </row>
    <row r="38" spans="1:8" x14ac:dyDescent="0.25">
      <c r="A38" s="66"/>
      <c r="B38" s="66"/>
      <c r="C38" s="66"/>
    </row>
    <row r="39" spans="1:8" x14ac:dyDescent="0.25">
      <c r="A39" s="66"/>
      <c r="B39" s="66"/>
      <c r="C39" s="66"/>
    </row>
    <row r="40" spans="1:8" x14ac:dyDescent="0.25">
      <c r="A40" s="66"/>
      <c r="B40" s="66"/>
      <c r="C40" s="66"/>
    </row>
    <row r="41" spans="1:8" x14ac:dyDescent="0.25">
      <c r="A41" s="66"/>
      <c r="B41" s="66"/>
      <c r="C41" s="66"/>
    </row>
    <row r="42" spans="1:8" x14ac:dyDescent="0.25">
      <c r="A42" s="66"/>
      <c r="B42" s="66"/>
      <c r="C42" s="66"/>
    </row>
  </sheetData>
  <mergeCells count="4">
    <mergeCell ref="A1:G1"/>
    <mergeCell ref="B3:G3"/>
    <mergeCell ref="A36:C42"/>
    <mergeCell ref="H3:J5"/>
  </mergeCells>
  <pageMargins left="0.7" right="0.7" top="0.75" bottom="0.75" header="0.3" footer="0.3"/>
  <pageSetup paperSize="9" scale="88" orientation="portrait" r:id="rId1"/>
  <rowBreaks count="1" manualBreakCount="1"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zoomScale="85" zoomScaleNormal="85" workbookViewId="0">
      <selection activeCell="A16" sqref="A16"/>
    </sheetView>
  </sheetViews>
  <sheetFormatPr baseColWidth="10" defaultRowHeight="15" x14ac:dyDescent="0.25"/>
  <cols>
    <col min="1" max="1" width="23" customWidth="1"/>
    <col min="2" max="2" width="20.42578125" customWidth="1"/>
    <col min="3" max="3" width="12.140625" customWidth="1"/>
    <col min="4" max="4" width="9.5703125" style="4" customWidth="1"/>
    <col min="5" max="5" width="16.28515625" style="2" customWidth="1"/>
    <col min="6" max="6" width="4.5703125" style="4" hidden="1" customWidth="1"/>
    <col min="7" max="7" width="17" style="2" customWidth="1"/>
    <col min="8" max="8" width="11.140625" bestFit="1" customWidth="1"/>
  </cols>
  <sheetData>
    <row r="1" spans="1:7" x14ac:dyDescent="0.25">
      <c r="A1" s="64" t="s">
        <v>18</v>
      </c>
      <c r="B1" s="64"/>
      <c r="C1" s="64"/>
      <c r="D1" s="64"/>
      <c r="E1" s="64"/>
      <c r="F1" s="64"/>
      <c r="G1" s="64"/>
    </row>
    <row r="2" spans="1:7" s="18" customFormat="1" x14ac:dyDescent="0.25">
      <c r="A2" s="17"/>
      <c r="B2" s="17"/>
      <c r="C2" s="17"/>
      <c r="D2" s="17"/>
      <c r="E2" s="49"/>
      <c r="F2" s="17"/>
      <c r="G2" s="49"/>
    </row>
    <row r="3" spans="1:7" ht="58.5" customHeight="1" x14ac:dyDescent="0.25">
      <c r="A3" s="16" t="s">
        <v>27</v>
      </c>
      <c r="B3" s="65"/>
      <c r="C3" s="65"/>
      <c r="D3" s="65"/>
      <c r="E3" s="65"/>
      <c r="F3" s="65"/>
      <c r="G3" s="65"/>
    </row>
    <row r="5" spans="1:7" x14ac:dyDescent="0.25">
      <c r="A5" t="s">
        <v>19</v>
      </c>
    </row>
    <row r="6" spans="1:7" x14ac:dyDescent="0.25">
      <c r="A6" t="s">
        <v>20</v>
      </c>
    </row>
    <row r="7" spans="1:7" x14ac:dyDescent="0.25">
      <c r="A7" t="s">
        <v>22</v>
      </c>
      <c r="B7" s="6">
        <v>0</v>
      </c>
    </row>
    <row r="8" spans="1:7" x14ac:dyDescent="0.25">
      <c r="B8" s="6"/>
    </row>
    <row r="9" spans="1:7" x14ac:dyDescent="0.25">
      <c r="B9" s="6"/>
    </row>
    <row r="11" spans="1:7" x14ac:dyDescent="0.25">
      <c r="A11" s="21" t="s">
        <v>31</v>
      </c>
      <c r="B11" s="22"/>
      <c r="C11" s="22"/>
      <c r="D11" s="23"/>
      <c r="E11" s="56"/>
      <c r="F11" s="23"/>
      <c r="G11" s="50"/>
    </row>
    <row r="12" spans="1:7" ht="25.5" x14ac:dyDescent="0.25">
      <c r="A12" s="25" t="s">
        <v>2</v>
      </c>
      <c r="B12" s="26" t="s">
        <v>3</v>
      </c>
      <c r="C12" s="27" t="s">
        <v>21</v>
      </c>
      <c r="D12" s="28" t="s">
        <v>4</v>
      </c>
      <c r="E12" s="57" t="s">
        <v>5</v>
      </c>
      <c r="F12" s="29" t="s">
        <v>6</v>
      </c>
      <c r="G12" s="48" t="s">
        <v>7</v>
      </c>
    </row>
    <row r="13" spans="1:7" x14ac:dyDescent="0.25">
      <c r="A13" s="30"/>
      <c r="B13" s="5" t="s">
        <v>17</v>
      </c>
      <c r="C13" s="5"/>
      <c r="D13" s="31"/>
      <c r="E13" s="58">
        <f>((E33/1.25)-E19-E20-E21-E22-E23)/1.05</f>
        <v>0</v>
      </c>
      <c r="F13" s="31"/>
      <c r="G13" s="51">
        <f>+E13*$B$7</f>
        <v>0</v>
      </c>
    </row>
    <row r="14" spans="1:7" x14ac:dyDescent="0.25">
      <c r="A14" s="34"/>
      <c r="B14" s="35"/>
      <c r="C14" s="35"/>
      <c r="D14" s="36" t="s">
        <v>28</v>
      </c>
      <c r="E14" s="36">
        <f>+E13</f>
        <v>0</v>
      </c>
      <c r="F14" s="38"/>
      <c r="G14" s="52">
        <f>SUM(G13)</f>
        <v>0</v>
      </c>
    </row>
    <row r="15" spans="1:7" x14ac:dyDescent="0.25">
      <c r="A15" s="7"/>
      <c r="B15" s="7"/>
      <c r="C15" s="7"/>
      <c r="D15" s="19"/>
      <c r="E15" s="11"/>
      <c r="F15" s="12"/>
      <c r="G15" s="53"/>
    </row>
    <row r="16" spans="1:7" x14ac:dyDescent="0.25">
      <c r="A16" s="21"/>
      <c r="B16" s="22"/>
      <c r="C16" s="22"/>
      <c r="D16" s="23"/>
      <c r="E16" s="56"/>
      <c r="F16" s="23"/>
      <c r="G16" s="50"/>
    </row>
    <row r="17" spans="1:7" ht="25.5" x14ac:dyDescent="0.25">
      <c r="A17" s="25" t="s">
        <v>2</v>
      </c>
      <c r="B17" s="26" t="s">
        <v>3</v>
      </c>
      <c r="C17" s="27" t="s">
        <v>54</v>
      </c>
      <c r="D17" s="28" t="s">
        <v>4</v>
      </c>
      <c r="E17" s="57" t="s">
        <v>5</v>
      </c>
      <c r="F17" s="29" t="s">
        <v>6</v>
      </c>
      <c r="G17" s="48" t="s">
        <v>7</v>
      </c>
    </row>
    <row r="18" spans="1:7" x14ac:dyDescent="0.25">
      <c r="A18" s="40" t="s">
        <v>0</v>
      </c>
      <c r="B18" s="5" t="s">
        <v>8</v>
      </c>
      <c r="C18" s="5"/>
      <c r="D18" s="41"/>
      <c r="E18" s="58">
        <f>+E13*5%</f>
        <v>0</v>
      </c>
      <c r="F18" s="42">
        <v>0.05</v>
      </c>
      <c r="G18" s="51">
        <f t="shared" ref="G18:G24" si="0">+E18*$B$7</f>
        <v>0</v>
      </c>
    </row>
    <row r="19" spans="1:7" x14ac:dyDescent="0.25">
      <c r="A19" s="40" t="s">
        <v>9</v>
      </c>
      <c r="B19" s="5" t="s">
        <v>10</v>
      </c>
      <c r="C19" s="43">
        <v>0</v>
      </c>
      <c r="D19" s="41">
        <v>1</v>
      </c>
      <c r="E19" s="59">
        <f>+C19*D19*80%</f>
        <v>0</v>
      </c>
      <c r="F19" s="42"/>
      <c r="G19" s="51">
        <f t="shared" si="0"/>
        <v>0</v>
      </c>
    </row>
    <row r="20" spans="1:7" x14ac:dyDescent="0.25">
      <c r="A20" s="40" t="s">
        <v>11</v>
      </c>
      <c r="B20" s="5" t="s">
        <v>12</v>
      </c>
      <c r="C20" s="43">
        <v>0</v>
      </c>
      <c r="D20" s="41">
        <v>0</v>
      </c>
      <c r="E20" s="59">
        <f>+C20*D20*80%</f>
        <v>0</v>
      </c>
      <c r="F20" s="42"/>
      <c r="G20" s="51">
        <f t="shared" si="0"/>
        <v>0</v>
      </c>
    </row>
    <row r="21" spans="1:7" x14ac:dyDescent="0.25">
      <c r="A21" s="40" t="s">
        <v>13</v>
      </c>
      <c r="B21" s="5" t="s">
        <v>25</v>
      </c>
      <c r="C21" s="43">
        <v>0</v>
      </c>
      <c r="D21" s="41">
        <v>4</v>
      </c>
      <c r="E21" s="59">
        <f>+C21*D21*80%</f>
        <v>0</v>
      </c>
      <c r="F21" s="42"/>
      <c r="G21" s="51">
        <f t="shared" si="0"/>
        <v>0</v>
      </c>
    </row>
    <row r="22" spans="1:7" x14ac:dyDescent="0.25">
      <c r="A22" s="40" t="s">
        <v>14</v>
      </c>
      <c r="B22" s="5" t="s">
        <v>23</v>
      </c>
      <c r="C22" s="5"/>
      <c r="D22" s="41">
        <v>0</v>
      </c>
      <c r="E22" s="59">
        <f>+C22*D22*80%</f>
        <v>0</v>
      </c>
      <c r="F22" s="42"/>
      <c r="G22" s="51">
        <f t="shared" si="0"/>
        <v>0</v>
      </c>
    </row>
    <row r="23" spans="1:7" x14ac:dyDescent="0.25">
      <c r="A23" s="30"/>
      <c r="B23" s="5" t="s">
        <v>15</v>
      </c>
      <c r="C23" s="43">
        <v>0</v>
      </c>
      <c r="D23" s="41">
        <v>0</v>
      </c>
      <c r="E23" s="59">
        <f>+C23*D23*80%</f>
        <v>0</v>
      </c>
      <c r="F23" s="42"/>
      <c r="G23" s="51">
        <f t="shared" si="0"/>
        <v>0</v>
      </c>
    </row>
    <row r="24" spans="1:7" x14ac:dyDescent="0.25">
      <c r="A24" s="40"/>
      <c r="B24" s="5" t="s">
        <v>16</v>
      </c>
      <c r="C24" s="5"/>
      <c r="D24" s="41"/>
      <c r="E24" s="58">
        <f>(E18+E19+E20+E21+E22+E23)*25%</f>
        <v>0</v>
      </c>
      <c r="F24" s="42">
        <v>0.25</v>
      </c>
      <c r="G24" s="51">
        <f t="shared" si="0"/>
        <v>0</v>
      </c>
    </row>
    <row r="25" spans="1:7" x14ac:dyDescent="0.25">
      <c r="A25" s="34"/>
      <c r="B25" s="35"/>
      <c r="C25" s="35"/>
      <c r="D25" s="36"/>
      <c r="E25" s="36">
        <f>SUM(E18:E24)</f>
        <v>0</v>
      </c>
      <c r="F25" s="38"/>
      <c r="G25" s="52">
        <f>SUM(G18:G24)</f>
        <v>0</v>
      </c>
    </row>
    <row r="26" spans="1:7" x14ac:dyDescent="0.25">
      <c r="A26" s="7"/>
      <c r="B26" s="7"/>
      <c r="C26" s="7"/>
      <c r="D26" s="19"/>
      <c r="E26" s="11"/>
      <c r="F26" s="12"/>
      <c r="G26" s="53"/>
    </row>
    <row r="27" spans="1:7" x14ac:dyDescent="0.25">
      <c r="A27" s="21" t="s">
        <v>30</v>
      </c>
      <c r="B27" s="22"/>
      <c r="C27" s="22"/>
      <c r="D27" s="23"/>
      <c r="E27" s="56"/>
      <c r="F27" s="23"/>
      <c r="G27" s="50"/>
    </row>
    <row r="28" spans="1:7" ht="25.5" x14ac:dyDescent="0.25">
      <c r="A28" s="25" t="s">
        <v>2</v>
      </c>
      <c r="B28" s="26" t="s">
        <v>3</v>
      </c>
      <c r="C28" s="27" t="s">
        <v>21</v>
      </c>
      <c r="D28" s="28" t="s">
        <v>4</v>
      </c>
      <c r="E28" s="57" t="s">
        <v>5</v>
      </c>
      <c r="F28" s="29" t="s">
        <v>6</v>
      </c>
      <c r="G28" s="48" t="s">
        <v>7</v>
      </c>
    </row>
    <row r="29" spans="1:7" x14ac:dyDescent="0.25">
      <c r="A29" s="40"/>
      <c r="B29" s="5" t="s">
        <v>16</v>
      </c>
      <c r="C29" s="5"/>
      <c r="D29" s="41"/>
      <c r="E29" s="58">
        <f>+E13*25%</f>
        <v>0</v>
      </c>
      <c r="F29" s="42">
        <v>0.25</v>
      </c>
      <c r="G29" s="51">
        <f>+E29*$B$7</f>
        <v>0</v>
      </c>
    </row>
    <row r="30" spans="1:7" x14ac:dyDescent="0.25">
      <c r="A30" s="40"/>
      <c r="B30" s="5" t="s">
        <v>24</v>
      </c>
      <c r="C30" s="5"/>
      <c r="D30" s="41"/>
      <c r="E30" s="60"/>
      <c r="F30" s="42"/>
      <c r="G30" s="54"/>
    </row>
    <row r="31" spans="1:7" x14ac:dyDescent="0.25">
      <c r="A31" s="34"/>
      <c r="B31" s="35"/>
      <c r="C31" s="35"/>
      <c r="D31" s="36" t="s">
        <v>29</v>
      </c>
      <c r="E31" s="61">
        <f>+E29+E30</f>
        <v>0</v>
      </c>
      <c r="F31" s="38"/>
      <c r="G31" s="52">
        <f>SUM(G29:G30)</f>
        <v>0</v>
      </c>
    </row>
    <row r="33" spans="1:7" x14ac:dyDescent="0.25">
      <c r="A33" s="13"/>
      <c r="B33" s="13"/>
      <c r="C33" s="13"/>
      <c r="D33" s="15" t="s">
        <v>1</v>
      </c>
      <c r="E33" s="63">
        <v>0</v>
      </c>
      <c r="F33" s="15"/>
      <c r="G33" s="55">
        <f>+G14+G25+G31</f>
        <v>0</v>
      </c>
    </row>
  </sheetData>
  <mergeCells count="2">
    <mergeCell ref="B3:G3"/>
    <mergeCell ref="A1:G1"/>
  </mergeCells>
  <pageMargins left="0.7" right="0.7" top="0.75" bottom="0.75" header="0.3" footer="0.3"/>
  <pageSetup paperSize="9" scale="8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Memòriaeconòmica_cast</vt:lpstr>
      <vt:lpstr>Memòriaeconòmica_cat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Sesmilo Martínez, Júlia</dc:creator>
  <cp:lastModifiedBy>MTorres</cp:lastModifiedBy>
  <cp:lastPrinted>2022-02-09T13:16:30Z</cp:lastPrinted>
  <dcterms:created xsi:type="dcterms:W3CDTF">2022-02-09T11:16:19Z</dcterms:created>
  <dcterms:modified xsi:type="dcterms:W3CDTF">2022-07-19T06:50:04Z</dcterms:modified>
</cp:coreProperties>
</file>